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Лист1" sheetId="1" r:id="rId1"/>
  </sheets>
  <definedNames>
    <definedName name="_xlnm.Print_Area" localSheetId="0">'Лист1'!$A$1:$DD$62</definedName>
  </definedNames>
  <calcPr fullCalcOnLoad="1"/>
</workbook>
</file>

<file path=xl/sharedStrings.xml><?xml version="1.0" encoding="utf-8"?>
<sst xmlns="http://schemas.openxmlformats.org/spreadsheetml/2006/main" count="100" uniqueCount="100">
  <si>
    <t>БИК</t>
  </si>
  <si>
    <t>регистрационный номер (/порядковый номер)</t>
  </si>
  <si>
    <t>основной государственный регистрационный номер</t>
  </si>
  <si>
    <t>по ОКПО</t>
  </si>
  <si>
    <t>Код кредитной организации (филиала)</t>
  </si>
  <si>
    <t>Почтовый адрес</t>
  </si>
  <si>
    <t>Главный бухгалтер</t>
  </si>
  <si>
    <t>М.П.</t>
  </si>
  <si>
    <t>(публикуемая форма)</t>
  </si>
  <si>
    <t>Наименование статьи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</si>
  <si>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</si>
  <si>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</si>
  <si>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</si>
  <si>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</si>
  <si>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</si>
  <si>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</si>
  <si>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</si>
  <si>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</si>
  <si>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</si>
  <si>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</si>
  <si>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</si>
  <si>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</si>
  <si>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</si>
  <si>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</si>
  <si>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</si>
  <si>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</si>
  <si>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</si>
  <si>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</si>
  <si>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</si>
  <si>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</si>
  <si>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ОТЧЕТ О ПРИБЫЛЯХ И УБЫТКАХ</t>
  </si>
  <si>
    <t>Чистые доходы от операций с иностранной валютой</t>
  </si>
  <si>
    <t>Чистые доходы от переоценки иностранной валюты</t>
  </si>
  <si>
    <t>Комиссионные доходы</t>
  </si>
  <si>
    <t>Комиссионные расходы</t>
  </si>
  <si>
    <t>1</t>
  </si>
  <si>
    <t>2</t>
  </si>
  <si>
    <t>От размещения средств в кредитных организациях</t>
  </si>
  <si>
    <t>1.1</t>
  </si>
  <si>
    <t>1.2</t>
  </si>
  <si>
    <t>От оказания услуг по финансовой аренде (лизингу)</t>
  </si>
  <si>
    <t>От вложений в ценные бумаги</t>
  </si>
  <si>
    <t>1.3</t>
  </si>
  <si>
    <t>1.4</t>
  </si>
  <si>
    <t>Процентные доходы, всего,
в том числе:</t>
  </si>
  <si>
    <t>Процентные расходы, всего,
в том числе:</t>
  </si>
  <si>
    <t>2.1</t>
  </si>
  <si>
    <t>По привлеченным средствам кредитных организаций</t>
  </si>
  <si>
    <t>2.2</t>
  </si>
  <si>
    <t>2.3</t>
  </si>
  <si>
    <t>Изменение резерва на возможные потери по начисленным процентным доходам</t>
  </si>
  <si>
    <t>4.1</t>
  </si>
  <si>
    <t>Чистые процентные доходы (отрицательная процентная маржа) после создания резерва на возможные потери</t>
  </si>
  <si>
    <t>Чистые доходы от операций с ценными бумагами, оцениваемыми по справедливой стоимости через прибыль или убыток</t>
  </si>
  <si>
    <t>Чистые доходы от операций с ценными бумагами, удерживаемыми до погашения</t>
  </si>
  <si>
    <t>Чистые доходы от операций с ценными бумагами, имеющимися в наличии для продажи</t>
  </si>
  <si>
    <t>Доходы от участия в капитале других юридических лиц</t>
  </si>
  <si>
    <t>Изменение резерва на возможные потери по ценным бумагам, имеющимся в наличии для продажи</t>
  </si>
  <si>
    <t>Изменение резерва на возможные потери по ценным бумагам, удерживаемым до погашения</t>
  </si>
  <si>
    <t>Изменение резерва по прочим потерям</t>
  </si>
  <si>
    <t>Прочие операционные доходы</t>
  </si>
  <si>
    <t>Чистые доходы (расходы)</t>
  </si>
  <si>
    <t>Операционные расходы</t>
  </si>
  <si>
    <t>Начисленные (уплаченные) налоги</t>
  </si>
  <si>
    <t>По выпущенным долговым обязательствам</t>
  </si>
  <si>
    <t>Данные 
за отчетный период</t>
  </si>
  <si>
    <t>(тыс. руб.)</t>
  </si>
  <si>
    <t>Изменение резерва на возможные потери по ссудам, ссудной и приравненной к ней задолженности, средствам, размещенным на корреспондентских счетах, а также начисленным процентным доходам, всего, в том числе:</t>
  </si>
  <si>
    <t>Прибыль (убыток) до налогообложения</t>
  </si>
  <si>
    <t>Прибыль (убыток) после налогообложения</t>
  </si>
  <si>
    <t>23</t>
  </si>
  <si>
    <t>24</t>
  </si>
  <si>
    <t>23.1</t>
  </si>
  <si>
    <t>23.2</t>
  </si>
  <si>
    <t>Выплаты из прибыли после налогообложения, всего, 
в том числе:</t>
  </si>
  <si>
    <t>Распределение между акционерами (участниками)
в виде дивидендов</t>
  </si>
  <si>
    <t>Отчисления на формирование и пополнение резервного фонда</t>
  </si>
  <si>
    <t>Неиспользованная прибыль (убыток) за отчетный период</t>
  </si>
  <si>
    <t>Код территории
по ОКАТО</t>
  </si>
  <si>
    <t>Кредитной организации</t>
  </si>
  <si>
    <t>(полное фирменное и сокращенное фирменное наименование)</t>
  </si>
  <si>
    <t>Код формы по ОКУД 0409807</t>
  </si>
  <si>
    <t>Квартальная (Годовая)</t>
  </si>
  <si>
    <t>Данные 
за соответст-вующий период прошлого года</t>
  </si>
  <si>
    <t>От ссуд, предоставленных клиентам, не являющимся кредитными организациями</t>
  </si>
  <si>
    <t>По привлеченным средствам клиентов, не являющихся кредитными организациями</t>
  </si>
  <si>
    <t>Чистые процентные доходы
(отрицательная процентная маржа)</t>
  </si>
  <si>
    <t>Номер строки</t>
  </si>
  <si>
    <t>25401370000</t>
  </si>
  <si>
    <t>27268481</t>
  </si>
  <si>
    <t>1023800000245</t>
  </si>
  <si>
    <t>2499</t>
  </si>
  <si>
    <t>042520840</t>
  </si>
  <si>
    <t>за</t>
  </si>
  <si>
    <t>год</t>
  </si>
  <si>
    <t>Общество с ограниченной ответсвенностью "Крона-Банк", ООО "Крона-Банк"</t>
  </si>
  <si>
    <t>664007, г.Иркутск, ул.Дзержинского, д.29</t>
  </si>
  <si>
    <t>Председатель Правления</t>
  </si>
  <si>
    <t>Кошкин С.А.</t>
  </si>
  <si>
    <t>Землянская Л.А.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</si>
</sst>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49" fontId="1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 vertical="top"/>
    </xf>
    <xf numFmtId="3" fontId="1" fillId="0" borderId="12" xfId="0" applyNumberFormat="1" applyFont="1" applyFill="1" applyBorder="1" applyAlignment="1">
      <alignment horizontal="center" vertical="top"/>
    </xf>
    <xf numFmtId="3" fontId="1" fillId="0" borderId="11" xfId="0" applyNumberFormat="1" applyFont="1" applyFill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12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3" fontId="1" fillId="0" borderId="13" xfId="0" applyNumberFormat="1" applyFont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" fillId="0" borderId="12" xfId="0" applyFont="1" applyBorder="1" applyAlignment="1">
      <alignment horizontal="left"/>
    </xf>
    <xf numFmtId="49" fontId="3" fillId="0" borderId="1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top"/>
    </xf>
    <xf numFmtId="0" fontId="1" fillId="0" borderId="13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/>
    </xf>
    <xf numFmtId="0" fontId="3" fillId="0" borderId="12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62"/>
  <sheetViews>
    <sheetView tabSelected="1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s="12" customFormat="1" ht="10.5" customHeight="1">
      <c r="DD1" s="14"/>
    </row>
    <row r="2" s="12" customFormat="1" ht="10.5" customHeight="1">
      <c r="DD2" s="14"/>
    </row>
    <row r="3" s="12" customFormat="1" ht="10.5" customHeight="1">
      <c r="DD3" s="14"/>
    </row>
    <row r="4" s="12" customFormat="1" ht="20.25" customHeight="1">
      <c r="DD4" s="11"/>
    </row>
    <row r="5" s="12" customFormat="1" ht="3" customHeight="1"/>
    <row r="6" spans="23:108" s="10" customFormat="1" ht="11.25">
      <c r="W6" s="43" t="s">
        <v>78</v>
      </c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5"/>
      <c r="AM6" s="49" t="s">
        <v>4</v>
      </c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1"/>
    </row>
    <row r="7" spans="23:108" s="10" customFormat="1" ht="22.5" customHeight="1">
      <c r="W7" s="46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8"/>
      <c r="AM7" s="52" t="s">
        <v>3</v>
      </c>
      <c r="AN7" s="52"/>
      <c r="AO7" s="52"/>
      <c r="AP7" s="52"/>
      <c r="AQ7" s="52"/>
      <c r="AR7" s="52"/>
      <c r="AS7" s="52"/>
      <c r="AT7" s="52"/>
      <c r="AU7" s="52"/>
      <c r="AV7" s="52"/>
      <c r="AW7" s="53"/>
      <c r="AX7" s="54" t="s">
        <v>2</v>
      </c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6"/>
      <c r="BV7" s="54" t="s">
        <v>1</v>
      </c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6"/>
      <c r="CT7" s="57" t="s">
        <v>0</v>
      </c>
      <c r="CU7" s="58"/>
      <c r="CV7" s="58"/>
      <c r="CW7" s="58"/>
      <c r="CX7" s="58"/>
      <c r="CY7" s="58"/>
      <c r="CZ7" s="58"/>
      <c r="DA7" s="58"/>
      <c r="DB7" s="58"/>
      <c r="DC7" s="58"/>
      <c r="DD7" s="59"/>
    </row>
    <row r="8" spans="23:108" s="10" customFormat="1" ht="11.25">
      <c r="W8" s="31" t="s">
        <v>88</v>
      </c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3"/>
      <c r="AM8" s="34" t="s">
        <v>89</v>
      </c>
      <c r="AN8" s="35"/>
      <c r="AO8" s="35"/>
      <c r="AP8" s="35"/>
      <c r="AQ8" s="35"/>
      <c r="AR8" s="35"/>
      <c r="AS8" s="35"/>
      <c r="AT8" s="35"/>
      <c r="AU8" s="35"/>
      <c r="AV8" s="35"/>
      <c r="AW8" s="36"/>
      <c r="AX8" s="34" t="s">
        <v>90</v>
      </c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6"/>
      <c r="BV8" s="34" t="s">
        <v>91</v>
      </c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6"/>
      <c r="CT8" s="34" t="s">
        <v>92</v>
      </c>
      <c r="CU8" s="35"/>
      <c r="CV8" s="35"/>
      <c r="CW8" s="35"/>
      <c r="CX8" s="35"/>
      <c r="CY8" s="35"/>
      <c r="CZ8" s="35"/>
      <c r="DA8" s="35"/>
      <c r="DB8" s="35"/>
      <c r="DC8" s="35"/>
      <c r="DD8" s="36"/>
    </row>
    <row r="10" spans="1:108" s="2" customFormat="1" ht="15.75" customHeight="1">
      <c r="A10" s="37" t="s">
        <v>30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</row>
    <row r="11" spans="1:108" s="2" customFormat="1" ht="14.25" customHeight="1">
      <c r="A11" s="37" t="s">
        <v>8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</row>
    <row r="12" spans="41:75" s="2" customFormat="1" ht="14.25" customHeight="1">
      <c r="AO12" s="3"/>
      <c r="AP12" s="28" t="s">
        <v>93</v>
      </c>
      <c r="AQ12" s="28"/>
      <c r="AR12" s="28"/>
      <c r="AS12" s="28"/>
      <c r="AW12" s="29">
        <v>2010</v>
      </c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M12" s="28" t="s">
        <v>94</v>
      </c>
      <c r="BN12" s="28"/>
      <c r="BO12" s="28"/>
      <c r="BP12" s="28"/>
      <c r="BQ12" s="28"/>
      <c r="BR12" s="28"/>
      <c r="BS12" s="28"/>
      <c r="BW12" s="1"/>
    </row>
    <row r="13" ht="18" customHeight="1"/>
    <row r="14" spans="1:108" ht="15">
      <c r="A14" s="1" t="s">
        <v>79</v>
      </c>
      <c r="AA14" s="40" t="s">
        <v>95</v>
      </c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</row>
    <row r="15" spans="27:108" ht="15">
      <c r="AA15" s="60" t="s">
        <v>80</v>
      </c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</row>
    <row r="16" spans="1:108" ht="15">
      <c r="A16" s="1" t="s">
        <v>5</v>
      </c>
      <c r="S16" s="61" t="s">
        <v>96</v>
      </c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</row>
    <row r="17" spans="19:96" ht="15"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</row>
    <row r="18" spans="19:108" ht="15">
      <c r="S18" s="5"/>
      <c r="DD18" s="6" t="s">
        <v>81</v>
      </c>
    </row>
    <row r="19" ht="15">
      <c r="DD19" s="6" t="s">
        <v>82</v>
      </c>
    </row>
    <row r="20" ht="15">
      <c r="DD20" s="6" t="s">
        <v>66</v>
      </c>
    </row>
    <row r="21" spans="1:108" ht="60.75" customHeight="1">
      <c r="A21" s="24" t="s">
        <v>87</v>
      </c>
      <c r="B21" s="25"/>
      <c r="C21" s="25"/>
      <c r="D21" s="25"/>
      <c r="E21" s="25"/>
      <c r="F21" s="25"/>
      <c r="G21" s="25"/>
      <c r="H21" s="26"/>
      <c r="I21" s="24" t="s">
        <v>9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6"/>
      <c r="BU21" s="24" t="s">
        <v>65</v>
      </c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6"/>
      <c r="CL21" s="24" t="s">
        <v>83</v>
      </c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6"/>
    </row>
    <row r="22" spans="1:108" ht="15">
      <c r="A22" s="38">
        <v>1</v>
      </c>
      <c r="B22" s="38"/>
      <c r="C22" s="38"/>
      <c r="D22" s="38"/>
      <c r="E22" s="38"/>
      <c r="F22" s="38"/>
      <c r="G22" s="38"/>
      <c r="H22" s="38"/>
      <c r="I22" s="39">
        <v>2</v>
      </c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>
        <v>3</v>
      </c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>
        <v>4</v>
      </c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</row>
    <row r="23" spans="1:108" ht="29.25" customHeight="1">
      <c r="A23" s="19" t="s">
        <v>35</v>
      </c>
      <c r="B23" s="20"/>
      <c r="C23" s="20"/>
      <c r="D23" s="20"/>
      <c r="E23" s="20"/>
      <c r="F23" s="20"/>
      <c r="G23" s="20"/>
      <c r="H23" s="21"/>
      <c r="I23" s="7"/>
      <c r="J23" s="23" t="s">
        <v>44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8"/>
      <c r="BU23" s="16">
        <f>SUM(BU24:CK27)</f>
        <v>137390</v>
      </c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8"/>
      <c r="CL23" s="16">
        <v>130553</v>
      </c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8"/>
    </row>
    <row r="24" spans="1:108" ht="15">
      <c r="A24" s="19" t="s">
        <v>38</v>
      </c>
      <c r="B24" s="20"/>
      <c r="C24" s="20"/>
      <c r="D24" s="20"/>
      <c r="E24" s="20"/>
      <c r="F24" s="20"/>
      <c r="G24" s="20"/>
      <c r="H24" s="21"/>
      <c r="I24" s="7"/>
      <c r="J24" s="30" t="s">
        <v>37</v>
      </c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8"/>
      <c r="BU24" s="16">
        <f>6144+1797</f>
        <v>7941</v>
      </c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8"/>
      <c r="CL24" s="16">
        <v>4483</v>
      </c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8"/>
    </row>
    <row r="25" spans="1:108" ht="29.25" customHeight="1">
      <c r="A25" s="19" t="s">
        <v>39</v>
      </c>
      <c r="B25" s="20"/>
      <c r="C25" s="20"/>
      <c r="D25" s="20"/>
      <c r="E25" s="20"/>
      <c r="F25" s="20"/>
      <c r="G25" s="20"/>
      <c r="H25" s="21"/>
      <c r="I25" s="7"/>
      <c r="J25" s="23" t="s">
        <v>84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9"/>
      <c r="BU25" s="16">
        <f>127241-6144+7728+621+3</f>
        <v>129449</v>
      </c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8"/>
      <c r="CL25" s="16">
        <v>126070</v>
      </c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8"/>
    </row>
    <row r="26" spans="1:108" ht="15">
      <c r="A26" s="19" t="s">
        <v>42</v>
      </c>
      <c r="B26" s="20"/>
      <c r="C26" s="20"/>
      <c r="D26" s="20"/>
      <c r="E26" s="20"/>
      <c r="F26" s="20"/>
      <c r="G26" s="20"/>
      <c r="H26" s="21"/>
      <c r="I26" s="7"/>
      <c r="J26" s="30" t="s">
        <v>40</v>
      </c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8"/>
      <c r="BU26" s="16">
        <v>0</v>
      </c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8"/>
      <c r="CL26" s="16">
        <v>0</v>
      </c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8"/>
    </row>
    <row r="27" spans="1:108" ht="15">
      <c r="A27" s="19" t="s">
        <v>43</v>
      </c>
      <c r="B27" s="20"/>
      <c r="C27" s="20"/>
      <c r="D27" s="20"/>
      <c r="E27" s="20"/>
      <c r="F27" s="20"/>
      <c r="G27" s="20"/>
      <c r="H27" s="21"/>
      <c r="I27" s="7"/>
      <c r="J27" s="30" t="s">
        <v>41</v>
      </c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8"/>
      <c r="BU27" s="16">
        <v>0</v>
      </c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8"/>
      <c r="CL27" s="16">
        <v>0</v>
      </c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8"/>
    </row>
    <row r="28" spans="1:108" ht="29.25" customHeight="1">
      <c r="A28" s="19" t="s">
        <v>36</v>
      </c>
      <c r="B28" s="20"/>
      <c r="C28" s="20"/>
      <c r="D28" s="20"/>
      <c r="E28" s="20"/>
      <c r="F28" s="20"/>
      <c r="G28" s="20"/>
      <c r="H28" s="21"/>
      <c r="I28" s="7"/>
      <c r="J28" s="23" t="s">
        <v>45</v>
      </c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8"/>
      <c r="BU28" s="16">
        <f>SUM(BU29:CK31)</f>
        <v>60104</v>
      </c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8"/>
      <c r="CL28" s="16">
        <v>58662</v>
      </c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8"/>
    </row>
    <row r="29" spans="1:108" ht="15">
      <c r="A29" s="19" t="s">
        <v>46</v>
      </c>
      <c r="B29" s="20"/>
      <c r="C29" s="20"/>
      <c r="D29" s="20"/>
      <c r="E29" s="20"/>
      <c r="F29" s="20"/>
      <c r="G29" s="20"/>
      <c r="H29" s="21"/>
      <c r="I29" s="7"/>
      <c r="J29" s="30" t="s">
        <v>47</v>
      </c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8"/>
      <c r="BU29" s="16">
        <f>350</f>
        <v>350</v>
      </c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8"/>
      <c r="CL29" s="16">
        <v>906</v>
      </c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8"/>
    </row>
    <row r="30" spans="1:108" ht="29.25" customHeight="1">
      <c r="A30" s="19" t="s">
        <v>48</v>
      </c>
      <c r="B30" s="20"/>
      <c r="C30" s="20"/>
      <c r="D30" s="20"/>
      <c r="E30" s="20"/>
      <c r="F30" s="20"/>
      <c r="G30" s="20"/>
      <c r="H30" s="21"/>
      <c r="I30" s="7"/>
      <c r="J30" s="23" t="s">
        <v>85</v>
      </c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9"/>
      <c r="BU30" s="16">
        <f>843+44816+1845+12250</f>
        <v>59754</v>
      </c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8"/>
      <c r="CL30" s="16">
        <v>57756</v>
      </c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8"/>
    </row>
    <row r="31" spans="1:108" ht="15">
      <c r="A31" s="19" t="s">
        <v>49</v>
      </c>
      <c r="B31" s="20"/>
      <c r="C31" s="20"/>
      <c r="D31" s="20"/>
      <c r="E31" s="20"/>
      <c r="F31" s="20"/>
      <c r="G31" s="20"/>
      <c r="H31" s="21"/>
      <c r="I31" s="7"/>
      <c r="J31" s="30" t="s">
        <v>64</v>
      </c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8"/>
      <c r="BU31" s="16">
        <v>0</v>
      </c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8"/>
      <c r="CL31" s="16">
        <v>0</v>
      </c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8"/>
    </row>
    <row r="32" spans="1:108" ht="29.25" customHeight="1">
      <c r="A32" s="19" t="s">
        <v>10</v>
      </c>
      <c r="B32" s="20"/>
      <c r="C32" s="20"/>
      <c r="D32" s="20"/>
      <c r="E32" s="20"/>
      <c r="F32" s="20"/>
      <c r="G32" s="20"/>
      <c r="H32" s="21"/>
      <c r="I32" s="7"/>
      <c r="J32" s="23" t="s">
        <v>86</v>
      </c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8"/>
      <c r="BU32" s="16">
        <f>BU23-BU28</f>
        <v>77286</v>
      </c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8"/>
      <c r="CL32" s="16">
        <v>71891</v>
      </c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8"/>
    </row>
    <row r="33" spans="1:108" ht="57" customHeight="1">
      <c r="A33" s="19" t="s">
        <v>11</v>
      </c>
      <c r="B33" s="20"/>
      <c r="C33" s="20"/>
      <c r="D33" s="20"/>
      <c r="E33" s="20"/>
      <c r="F33" s="20"/>
      <c r="G33" s="20"/>
      <c r="H33" s="21"/>
      <c r="I33" s="7"/>
      <c r="J33" s="23" t="s">
        <v>67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9"/>
      <c r="BU33" s="16">
        <f>75798-74703</f>
        <v>1095</v>
      </c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8"/>
      <c r="CL33" s="16">
        <v>-16422</v>
      </c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8"/>
    </row>
    <row r="34" spans="1:108" ht="29.25" customHeight="1">
      <c r="A34" s="19" t="s">
        <v>51</v>
      </c>
      <c r="B34" s="20"/>
      <c r="C34" s="20"/>
      <c r="D34" s="20"/>
      <c r="E34" s="20"/>
      <c r="F34" s="20"/>
      <c r="G34" s="20"/>
      <c r="H34" s="21"/>
      <c r="I34" s="7"/>
      <c r="J34" s="23" t="s">
        <v>50</v>
      </c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9"/>
      <c r="BU34" s="16">
        <f>74-56</f>
        <v>18</v>
      </c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8"/>
      <c r="CL34" s="16">
        <v>2</v>
      </c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8"/>
    </row>
    <row r="35" spans="1:108" ht="29.25" customHeight="1">
      <c r="A35" s="19" t="s">
        <v>12</v>
      </c>
      <c r="B35" s="20"/>
      <c r="C35" s="20"/>
      <c r="D35" s="20"/>
      <c r="E35" s="20"/>
      <c r="F35" s="20"/>
      <c r="G35" s="20"/>
      <c r="H35" s="21"/>
      <c r="I35" s="7"/>
      <c r="J35" s="23" t="s">
        <v>52</v>
      </c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9"/>
      <c r="BU35" s="16">
        <f>BU32+BU33</f>
        <v>78381</v>
      </c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8"/>
      <c r="CL35" s="16">
        <v>55469</v>
      </c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8"/>
    </row>
    <row r="36" spans="1:108" ht="43.5" customHeight="1">
      <c r="A36" s="19" t="s">
        <v>13</v>
      </c>
      <c r="B36" s="20"/>
      <c r="C36" s="20"/>
      <c r="D36" s="20"/>
      <c r="E36" s="20"/>
      <c r="F36" s="20"/>
      <c r="G36" s="20"/>
      <c r="H36" s="21"/>
      <c r="I36" s="7"/>
      <c r="J36" s="23" t="s">
        <v>53</v>
      </c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9"/>
      <c r="BU36" s="16">
        <v>0</v>
      </c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8"/>
      <c r="CL36" s="16">
        <v>0</v>
      </c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8"/>
    </row>
    <row r="37" spans="1:108" ht="29.25" customHeight="1">
      <c r="A37" s="19" t="s">
        <v>14</v>
      </c>
      <c r="B37" s="20"/>
      <c r="C37" s="20"/>
      <c r="D37" s="20"/>
      <c r="E37" s="20"/>
      <c r="F37" s="20"/>
      <c r="G37" s="20"/>
      <c r="H37" s="21"/>
      <c r="I37" s="7"/>
      <c r="J37" s="23" t="s">
        <v>55</v>
      </c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9"/>
      <c r="BU37" s="16">
        <v>0</v>
      </c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8"/>
      <c r="CL37" s="16">
        <v>0</v>
      </c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8"/>
    </row>
    <row r="38" spans="1:108" ht="15">
      <c r="A38" s="38">
        <v>1</v>
      </c>
      <c r="B38" s="38"/>
      <c r="C38" s="38"/>
      <c r="D38" s="38"/>
      <c r="E38" s="38"/>
      <c r="F38" s="38"/>
      <c r="G38" s="38"/>
      <c r="H38" s="38"/>
      <c r="I38" s="39">
        <v>2</v>
      </c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27">
        <v>3</v>
      </c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>
        <v>4</v>
      </c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</row>
    <row r="39" spans="1:108" ht="29.25" customHeight="1">
      <c r="A39" s="19" t="s">
        <v>15</v>
      </c>
      <c r="B39" s="20"/>
      <c r="C39" s="20"/>
      <c r="D39" s="20"/>
      <c r="E39" s="20"/>
      <c r="F39" s="20"/>
      <c r="G39" s="20"/>
      <c r="H39" s="21"/>
      <c r="I39" s="7"/>
      <c r="J39" s="23" t="s">
        <v>54</v>
      </c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9"/>
      <c r="BU39" s="16">
        <v>0</v>
      </c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8"/>
      <c r="CL39" s="16">
        <v>0</v>
      </c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8"/>
    </row>
    <row r="40" spans="1:108" ht="15">
      <c r="A40" s="19" t="s">
        <v>16</v>
      </c>
      <c r="B40" s="20"/>
      <c r="C40" s="20"/>
      <c r="D40" s="20"/>
      <c r="E40" s="20"/>
      <c r="F40" s="20"/>
      <c r="G40" s="20"/>
      <c r="H40" s="21"/>
      <c r="I40" s="7"/>
      <c r="J40" s="30" t="s">
        <v>31</v>
      </c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8"/>
      <c r="BU40" s="16">
        <f>1531-464</f>
        <v>1067</v>
      </c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8"/>
      <c r="CL40" s="16">
        <v>2196</v>
      </c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8"/>
    </row>
    <row r="41" spans="1:108" ht="15">
      <c r="A41" s="19" t="s">
        <v>17</v>
      </c>
      <c r="B41" s="20"/>
      <c r="C41" s="20"/>
      <c r="D41" s="20"/>
      <c r="E41" s="20"/>
      <c r="F41" s="20"/>
      <c r="G41" s="20"/>
      <c r="H41" s="21"/>
      <c r="I41" s="7"/>
      <c r="J41" s="30" t="s">
        <v>32</v>
      </c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8"/>
      <c r="BU41" s="16">
        <f>50045-50057</f>
        <v>-12</v>
      </c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8"/>
      <c r="CL41" s="16">
        <v>86</v>
      </c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8"/>
    </row>
    <row r="42" spans="1:108" ht="15">
      <c r="A42" s="19" t="s">
        <v>18</v>
      </c>
      <c r="B42" s="20"/>
      <c r="C42" s="20"/>
      <c r="D42" s="20"/>
      <c r="E42" s="20"/>
      <c r="F42" s="20"/>
      <c r="G42" s="20"/>
      <c r="H42" s="21"/>
      <c r="I42" s="7"/>
      <c r="J42" s="30" t="s">
        <v>56</v>
      </c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8"/>
      <c r="BU42" s="16">
        <v>0</v>
      </c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8"/>
      <c r="CL42" s="16">
        <v>0</v>
      </c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8"/>
    </row>
    <row r="43" spans="1:108" ht="15">
      <c r="A43" s="19" t="s">
        <v>19</v>
      </c>
      <c r="B43" s="20"/>
      <c r="C43" s="20"/>
      <c r="D43" s="20"/>
      <c r="E43" s="20"/>
      <c r="F43" s="20"/>
      <c r="G43" s="20"/>
      <c r="H43" s="21"/>
      <c r="I43" s="7"/>
      <c r="J43" s="30" t="s">
        <v>33</v>
      </c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8"/>
      <c r="BU43" s="16">
        <f>13169+149+9285-7728</f>
        <v>14875</v>
      </c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8"/>
      <c r="CL43" s="16">
        <v>14583</v>
      </c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8"/>
    </row>
    <row r="44" spans="1:108" ht="15">
      <c r="A44" s="19" t="s">
        <v>20</v>
      </c>
      <c r="B44" s="20"/>
      <c r="C44" s="20"/>
      <c r="D44" s="20"/>
      <c r="E44" s="20"/>
      <c r="F44" s="20"/>
      <c r="G44" s="20"/>
      <c r="H44" s="21"/>
      <c r="I44" s="7"/>
      <c r="J44" s="30" t="s">
        <v>34</v>
      </c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8"/>
      <c r="BU44" s="16">
        <v>882</v>
      </c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8"/>
      <c r="CL44" s="16">
        <v>822</v>
      </c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8"/>
    </row>
    <row r="45" spans="1:108" ht="29.25" customHeight="1">
      <c r="A45" s="19" t="s">
        <v>21</v>
      </c>
      <c r="B45" s="20"/>
      <c r="C45" s="20"/>
      <c r="D45" s="20"/>
      <c r="E45" s="20"/>
      <c r="F45" s="20"/>
      <c r="G45" s="20"/>
      <c r="H45" s="21"/>
      <c r="I45" s="7"/>
      <c r="J45" s="23" t="s">
        <v>57</v>
      </c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9"/>
      <c r="BU45" s="16">
        <v>0</v>
      </c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8"/>
      <c r="CL45" s="16">
        <v>0</v>
      </c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8"/>
    </row>
    <row r="46" spans="1:108" ht="29.25" customHeight="1">
      <c r="A46" s="19" t="s">
        <v>22</v>
      </c>
      <c r="B46" s="20"/>
      <c r="C46" s="20"/>
      <c r="D46" s="20"/>
      <c r="E46" s="20"/>
      <c r="F46" s="20"/>
      <c r="G46" s="20"/>
      <c r="H46" s="21"/>
      <c r="I46" s="7"/>
      <c r="J46" s="23" t="s">
        <v>58</v>
      </c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9"/>
      <c r="BU46" s="16">
        <v>0</v>
      </c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8"/>
      <c r="CL46" s="16">
        <v>0</v>
      </c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8"/>
    </row>
    <row r="47" spans="1:108" ht="15">
      <c r="A47" s="19" t="s">
        <v>23</v>
      </c>
      <c r="B47" s="20"/>
      <c r="C47" s="20"/>
      <c r="D47" s="20"/>
      <c r="E47" s="20"/>
      <c r="F47" s="20"/>
      <c r="G47" s="20"/>
      <c r="H47" s="21"/>
      <c r="I47" s="7"/>
      <c r="J47" s="23" t="s">
        <v>59</v>
      </c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9"/>
      <c r="BU47" s="16">
        <f>110988-75798-110632+74703</f>
        <v>-739</v>
      </c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8"/>
      <c r="CL47" s="16">
        <v>-53</v>
      </c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8"/>
    </row>
    <row r="48" spans="1:108" ht="15">
      <c r="A48" s="19" t="s">
        <v>24</v>
      </c>
      <c r="B48" s="20"/>
      <c r="C48" s="20"/>
      <c r="D48" s="20"/>
      <c r="E48" s="20"/>
      <c r="F48" s="20"/>
      <c r="G48" s="20"/>
      <c r="H48" s="21"/>
      <c r="I48" s="7"/>
      <c r="J48" s="30" t="s">
        <v>60</v>
      </c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8"/>
      <c r="BU48" s="16">
        <f>91+203+1482+3+399+14</f>
        <v>2192</v>
      </c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8"/>
      <c r="CL48" s="16">
        <v>312</v>
      </c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8"/>
    </row>
    <row r="49" spans="1:108" ht="15">
      <c r="A49" s="19" t="s">
        <v>25</v>
      </c>
      <c r="B49" s="20"/>
      <c r="C49" s="20"/>
      <c r="D49" s="20"/>
      <c r="E49" s="20"/>
      <c r="F49" s="20"/>
      <c r="G49" s="20"/>
      <c r="H49" s="21"/>
      <c r="I49" s="7"/>
      <c r="J49" s="30" t="s">
        <v>61</v>
      </c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8"/>
      <c r="BU49" s="16">
        <f>BU35+BU36+BU37+BU39+BU40+BU41+BU42+BU43-BU44+BU45+BU46+BU47+BU48</f>
        <v>94882</v>
      </c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8"/>
      <c r="CL49" s="16">
        <v>71771</v>
      </c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8"/>
    </row>
    <row r="50" spans="1:108" ht="15">
      <c r="A50" s="19" t="s">
        <v>26</v>
      </c>
      <c r="B50" s="20"/>
      <c r="C50" s="20"/>
      <c r="D50" s="20"/>
      <c r="E50" s="20"/>
      <c r="F50" s="20"/>
      <c r="G50" s="20"/>
      <c r="H50" s="21"/>
      <c r="I50" s="7"/>
      <c r="J50" s="30" t="s">
        <v>62</v>
      </c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8"/>
      <c r="BU50" s="16">
        <f>38045+3042+6145+13034-4449+2+811</f>
        <v>56630</v>
      </c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8"/>
      <c r="CL50" s="16">
        <v>46208</v>
      </c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8"/>
    </row>
    <row r="51" spans="1:108" ht="15">
      <c r="A51" s="19" t="s">
        <v>27</v>
      </c>
      <c r="B51" s="20"/>
      <c r="C51" s="20"/>
      <c r="D51" s="20"/>
      <c r="E51" s="20"/>
      <c r="F51" s="20"/>
      <c r="G51" s="20"/>
      <c r="H51" s="21"/>
      <c r="I51" s="7"/>
      <c r="J51" s="30" t="s">
        <v>68</v>
      </c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8"/>
      <c r="BU51" s="16">
        <f>BU49-BU50</f>
        <v>38252</v>
      </c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8"/>
      <c r="CL51" s="16">
        <v>25563</v>
      </c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8"/>
    </row>
    <row r="52" spans="1:108" ht="15">
      <c r="A52" s="19" t="s">
        <v>28</v>
      </c>
      <c r="B52" s="20"/>
      <c r="C52" s="20"/>
      <c r="D52" s="20"/>
      <c r="E52" s="20"/>
      <c r="F52" s="20"/>
      <c r="G52" s="20"/>
      <c r="H52" s="21"/>
      <c r="I52" s="7"/>
      <c r="J52" s="30" t="s">
        <v>63</v>
      </c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8"/>
      <c r="BU52" s="16">
        <f>7575+4449</f>
        <v>12024</v>
      </c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8"/>
      <c r="CL52" s="16">
        <v>7878</v>
      </c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8"/>
    </row>
    <row r="53" spans="1:108" ht="15">
      <c r="A53" s="19" t="s">
        <v>29</v>
      </c>
      <c r="B53" s="20"/>
      <c r="C53" s="20"/>
      <c r="D53" s="20"/>
      <c r="E53" s="20"/>
      <c r="F53" s="20"/>
      <c r="G53" s="20"/>
      <c r="H53" s="21"/>
      <c r="I53" s="7"/>
      <c r="J53" s="30" t="s">
        <v>69</v>
      </c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8"/>
      <c r="BU53" s="16">
        <f>BU51-BU52</f>
        <v>26228</v>
      </c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8"/>
      <c r="CL53" s="16">
        <v>17685</v>
      </c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8"/>
    </row>
    <row r="54" spans="1:108" ht="29.25" customHeight="1">
      <c r="A54" s="19" t="s">
        <v>70</v>
      </c>
      <c r="B54" s="20"/>
      <c r="C54" s="20"/>
      <c r="D54" s="20"/>
      <c r="E54" s="20"/>
      <c r="F54" s="20"/>
      <c r="G54" s="20"/>
      <c r="H54" s="21"/>
      <c r="I54" s="7"/>
      <c r="J54" s="23" t="s">
        <v>74</v>
      </c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8"/>
      <c r="BU54" s="16">
        <v>0</v>
      </c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8"/>
      <c r="CL54" s="16">
        <v>0</v>
      </c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8"/>
    </row>
    <row r="55" spans="1:108" ht="29.25" customHeight="1">
      <c r="A55" s="19" t="s">
        <v>72</v>
      </c>
      <c r="B55" s="20"/>
      <c r="C55" s="20"/>
      <c r="D55" s="20"/>
      <c r="E55" s="20"/>
      <c r="F55" s="20"/>
      <c r="G55" s="20"/>
      <c r="H55" s="21"/>
      <c r="I55" s="7"/>
      <c r="J55" s="23" t="s">
        <v>75</v>
      </c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8"/>
      <c r="BU55" s="16">
        <v>0</v>
      </c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8"/>
      <c r="CL55" s="16">
        <v>0</v>
      </c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8"/>
    </row>
    <row r="56" spans="1:108" ht="29.25" customHeight="1">
      <c r="A56" s="19" t="s">
        <v>73</v>
      </c>
      <c r="B56" s="20"/>
      <c r="C56" s="20"/>
      <c r="D56" s="20"/>
      <c r="E56" s="20"/>
      <c r="F56" s="20"/>
      <c r="G56" s="20"/>
      <c r="H56" s="21"/>
      <c r="I56" s="7"/>
      <c r="J56" s="23" t="s">
        <v>76</v>
      </c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8"/>
      <c r="BU56" s="16">
        <v>0</v>
      </c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8"/>
      <c r="CL56" s="16">
        <v>0</v>
      </c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8"/>
    </row>
    <row r="57" spans="1:108" ht="15">
      <c r="A57" s="19" t="s">
        <v>71</v>
      </c>
      <c r="B57" s="20"/>
      <c r="C57" s="20"/>
      <c r="D57" s="20"/>
      <c r="E57" s="20"/>
      <c r="F57" s="20"/>
      <c r="G57" s="20"/>
      <c r="H57" s="21"/>
      <c r="I57" s="7"/>
      <c r="J57" s="23" t="s">
        <v>77</v>
      </c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8"/>
      <c r="BU57" s="16">
        <f>BU53-BU54</f>
        <v>26228</v>
      </c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8"/>
      <c r="CL57" s="16">
        <v>17685</v>
      </c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8"/>
    </row>
    <row r="60" spans="1:92" ht="15" customHeight="1">
      <c r="A60" s="1" t="s">
        <v>97</v>
      </c>
      <c r="P60" s="5"/>
      <c r="Q60" s="5"/>
      <c r="R60" s="5"/>
      <c r="S60" s="5"/>
      <c r="T60" s="5"/>
      <c r="U60" s="5"/>
      <c r="V60" s="15"/>
      <c r="W60" s="15"/>
      <c r="X60" s="15"/>
      <c r="Y60" s="15"/>
      <c r="Z60" s="15"/>
      <c r="AA60" s="15"/>
      <c r="AB60" s="15"/>
      <c r="AC60" s="15"/>
      <c r="AD60" s="15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42" t="s">
        <v>98</v>
      </c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</row>
    <row r="61" spans="1:92" ht="15" customHeight="1">
      <c r="A61" s="1" t="s">
        <v>6</v>
      </c>
      <c r="V61" s="40"/>
      <c r="W61" s="40"/>
      <c r="X61" s="40"/>
      <c r="Y61" s="40"/>
      <c r="Z61" s="40"/>
      <c r="AA61" s="40"/>
      <c r="AB61" s="40"/>
      <c r="AC61" s="40"/>
      <c r="AD61" s="4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"/>
      <c r="BE61" s="42" t="s">
        <v>99</v>
      </c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</row>
    <row r="62" ht="15" customHeight="1">
      <c r="A62" s="1" t="s">
        <v>7</v>
      </c>
    </row>
  </sheetData>
  <sheetProtection/>
  <mergeCells count="171">
    <mergeCell ref="BM12:BS12"/>
    <mergeCell ref="AA14:DD14"/>
    <mergeCell ref="AA15:DD15"/>
    <mergeCell ref="S16:DD16"/>
    <mergeCell ref="A31:H31"/>
    <mergeCell ref="BU31:CK31"/>
    <mergeCell ref="J30:BS30"/>
    <mergeCell ref="CL31:DD31"/>
    <mergeCell ref="J26:BS26"/>
    <mergeCell ref="A25:H25"/>
    <mergeCell ref="BE60:CN60"/>
    <mergeCell ref="CL46:DD46"/>
    <mergeCell ref="J46:BS46"/>
    <mergeCell ref="CL32:DD32"/>
    <mergeCell ref="J32:BS32"/>
    <mergeCell ref="J54:BS54"/>
    <mergeCell ref="J56:BS56"/>
    <mergeCell ref="BU56:CK56"/>
    <mergeCell ref="CL56:DD56"/>
    <mergeCell ref="J33:BS33"/>
    <mergeCell ref="W6:AL7"/>
    <mergeCell ref="AM6:DD6"/>
    <mergeCell ref="AM7:AW7"/>
    <mergeCell ref="AX7:BU7"/>
    <mergeCell ref="BV7:CS7"/>
    <mergeCell ref="CT7:DD7"/>
    <mergeCell ref="A51:H51"/>
    <mergeCell ref="BU51:CK51"/>
    <mergeCell ref="CL51:DD51"/>
    <mergeCell ref="J51:BS51"/>
    <mergeCell ref="A52:H52"/>
    <mergeCell ref="BU52:CK52"/>
    <mergeCell ref="CL52:DD52"/>
    <mergeCell ref="J52:BS52"/>
    <mergeCell ref="CL49:DD49"/>
    <mergeCell ref="J49:BS49"/>
    <mergeCell ref="A50:H50"/>
    <mergeCell ref="BU50:CK50"/>
    <mergeCell ref="CL50:DD50"/>
    <mergeCell ref="J50:BS50"/>
    <mergeCell ref="CL47:DD47"/>
    <mergeCell ref="J47:BS47"/>
    <mergeCell ref="CL40:DD40"/>
    <mergeCell ref="CL41:DD41"/>
    <mergeCell ref="A48:H48"/>
    <mergeCell ref="BU48:CK48"/>
    <mergeCell ref="CL48:DD48"/>
    <mergeCell ref="J48:BS48"/>
    <mergeCell ref="CL42:DD42"/>
    <mergeCell ref="BU41:CK41"/>
    <mergeCell ref="CL34:DD34"/>
    <mergeCell ref="J34:BS34"/>
    <mergeCell ref="BU33:CK33"/>
    <mergeCell ref="CL33:DD33"/>
    <mergeCell ref="A33:H33"/>
    <mergeCell ref="A35:H35"/>
    <mergeCell ref="BU35:CK35"/>
    <mergeCell ref="CL35:DD35"/>
    <mergeCell ref="J35:BS35"/>
    <mergeCell ref="BU36:CK36"/>
    <mergeCell ref="BU37:CK37"/>
    <mergeCell ref="BU29:CK29"/>
    <mergeCell ref="J29:BS29"/>
    <mergeCell ref="A30:H30"/>
    <mergeCell ref="J31:BS31"/>
    <mergeCell ref="A34:H34"/>
    <mergeCell ref="BU34:CK34"/>
    <mergeCell ref="A32:H32"/>
    <mergeCell ref="BU32:CK32"/>
    <mergeCell ref="J39:BS39"/>
    <mergeCell ref="J40:BS40"/>
    <mergeCell ref="CL36:DD36"/>
    <mergeCell ref="A27:H27"/>
    <mergeCell ref="BU27:CK27"/>
    <mergeCell ref="J27:BS27"/>
    <mergeCell ref="J36:BS36"/>
    <mergeCell ref="J37:BS37"/>
    <mergeCell ref="CL28:DD28"/>
    <mergeCell ref="J28:BS28"/>
    <mergeCell ref="BU25:CK25"/>
    <mergeCell ref="CL25:DD25"/>
    <mergeCell ref="J25:BS25"/>
    <mergeCell ref="A26:H26"/>
    <mergeCell ref="BU26:CK26"/>
    <mergeCell ref="CL26:DD26"/>
    <mergeCell ref="A24:H24"/>
    <mergeCell ref="BU24:CK24"/>
    <mergeCell ref="A23:H23"/>
    <mergeCell ref="J23:BS23"/>
    <mergeCell ref="J24:BS24"/>
    <mergeCell ref="BU23:CK23"/>
    <mergeCell ref="V61:BC61"/>
    <mergeCell ref="A36:H36"/>
    <mergeCell ref="BE61:CN61"/>
    <mergeCell ref="A53:H53"/>
    <mergeCell ref="BU53:CK53"/>
    <mergeCell ref="CL53:DD53"/>
    <mergeCell ref="J53:BS53"/>
    <mergeCell ref="A56:H56"/>
    <mergeCell ref="BU44:CK44"/>
    <mergeCell ref="CL39:DD39"/>
    <mergeCell ref="A40:H40"/>
    <mergeCell ref="J44:BS44"/>
    <mergeCell ref="J45:BS45"/>
    <mergeCell ref="BU45:CK45"/>
    <mergeCell ref="BU40:CK40"/>
    <mergeCell ref="A42:H42"/>
    <mergeCell ref="BU42:CK42"/>
    <mergeCell ref="A45:H45"/>
    <mergeCell ref="A44:H44"/>
    <mergeCell ref="A41:H41"/>
    <mergeCell ref="CL38:DD38"/>
    <mergeCell ref="CL27:DD27"/>
    <mergeCell ref="CL29:DD29"/>
    <mergeCell ref="BU30:CK30"/>
    <mergeCell ref="CL30:DD30"/>
    <mergeCell ref="A39:H39"/>
    <mergeCell ref="A29:H29"/>
    <mergeCell ref="A37:H37"/>
    <mergeCell ref="A28:H28"/>
    <mergeCell ref="BU28:CK28"/>
    <mergeCell ref="A11:DD11"/>
    <mergeCell ref="A22:H22"/>
    <mergeCell ref="I22:BT22"/>
    <mergeCell ref="A38:H38"/>
    <mergeCell ref="I38:BT38"/>
    <mergeCell ref="BU46:CK46"/>
    <mergeCell ref="CL22:DD22"/>
    <mergeCell ref="CL44:DD44"/>
    <mergeCell ref="CL45:DD45"/>
    <mergeCell ref="BU22:CK22"/>
    <mergeCell ref="J43:BS43"/>
    <mergeCell ref="W8:AL8"/>
    <mergeCell ref="AM8:AW8"/>
    <mergeCell ref="AX8:BU8"/>
    <mergeCell ref="BU21:CK21"/>
    <mergeCell ref="BV8:CS8"/>
    <mergeCell ref="I21:BT21"/>
    <mergeCell ref="CL21:DD21"/>
    <mergeCell ref="CT8:DD8"/>
    <mergeCell ref="A10:DD10"/>
    <mergeCell ref="BU39:CK39"/>
    <mergeCell ref="CL24:DD24"/>
    <mergeCell ref="CL37:DD37"/>
    <mergeCell ref="A54:H54"/>
    <mergeCell ref="BU38:CK38"/>
    <mergeCell ref="AP12:AS12"/>
    <mergeCell ref="AW12:BK12"/>
    <mergeCell ref="CL43:DD43"/>
    <mergeCell ref="J41:BS41"/>
    <mergeCell ref="J42:BS42"/>
    <mergeCell ref="CL57:DD57"/>
    <mergeCell ref="BU54:CK54"/>
    <mergeCell ref="CL54:DD54"/>
    <mergeCell ref="A55:H55"/>
    <mergeCell ref="J55:BS55"/>
    <mergeCell ref="A21:H21"/>
    <mergeCell ref="CL55:DD55"/>
    <mergeCell ref="CL23:DD23"/>
    <mergeCell ref="A43:H43"/>
    <mergeCell ref="BU43:CK43"/>
    <mergeCell ref="BU55:CK55"/>
    <mergeCell ref="A46:H46"/>
    <mergeCell ref="AE60:BD60"/>
    <mergeCell ref="A57:H57"/>
    <mergeCell ref="J57:BS57"/>
    <mergeCell ref="BU57:CK57"/>
    <mergeCell ref="A47:H47"/>
    <mergeCell ref="BU47:CK47"/>
    <mergeCell ref="A49:H49"/>
    <mergeCell ref="BU49:CK4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7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econ_03</cp:lastModifiedBy>
  <cp:lastPrinted>2009-12-28T16:28:52Z</cp:lastPrinted>
  <dcterms:created xsi:type="dcterms:W3CDTF">2004-08-31T12:13:52Z</dcterms:created>
  <dcterms:modified xsi:type="dcterms:W3CDTF">2011-11-17T07:53:12Z</dcterms:modified>
  <cp:category/>
  <cp:version/>
  <cp:contentType/>
  <cp:contentStatus/>
</cp:coreProperties>
</file>